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ndersBergJohannesen\AppData\Local\Microsoft\Windows\INetCache\Content.Outlook\4KGU9O6B\"/>
    </mc:Choice>
  </mc:AlternateContent>
  <xr:revisionPtr revIDLastSave="0" documentId="13_ncr:1_{4D36BD2B-898A-4588-B7D3-ADF4588949FE}" xr6:coauthVersionLast="47" xr6:coauthVersionMax="47" xr10:uidLastSave="{00000000-0000-0000-0000-000000000000}"/>
  <bookViews>
    <workbookView xWindow="-120" yWindow="-120" windowWidth="29040" windowHeight="17520" xr2:uid="{798224FE-95D0-473B-B4F4-FB845876DFD9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4" i="1" l="1"/>
  <c r="G34" i="1"/>
  <c r="J10" i="1" l="1"/>
  <c r="J11" i="1"/>
  <c r="J12" i="1"/>
  <c r="J13" i="1"/>
  <c r="J14" i="1"/>
  <c r="J15" i="1"/>
  <c r="J16" i="1"/>
  <c r="J17" i="1"/>
  <c r="J18" i="1"/>
  <c r="E66" i="1" l="1"/>
  <c r="D66" i="1"/>
  <c r="H19" i="1"/>
  <c r="E67" i="1" l="1"/>
  <c r="E68" i="1"/>
  <c r="J6" i="1"/>
  <c r="J7" i="1"/>
  <c r="J8" i="1"/>
  <c r="J9" i="1"/>
  <c r="J5" i="1"/>
  <c r="J19" i="1" l="1"/>
  <c r="J20" i="1" s="1"/>
  <c r="E69" i="1"/>
</calcChain>
</file>

<file path=xl/sharedStrings.xml><?xml version="1.0" encoding="utf-8"?>
<sst xmlns="http://schemas.openxmlformats.org/spreadsheetml/2006/main" count="87" uniqueCount="30">
  <si>
    <t>Indleverede tons</t>
  </si>
  <si>
    <t>Torben Clausen</t>
  </si>
  <si>
    <t>Graham Bells Vej 4, Århus</t>
  </si>
  <si>
    <t>Leverandør</t>
  </si>
  <si>
    <t>Projekt</t>
  </si>
  <si>
    <t>Dato</t>
  </si>
  <si>
    <t>Mærkenr.</t>
  </si>
  <si>
    <t>vognlæs NR.</t>
  </si>
  <si>
    <t>Antal Sten pr. ton</t>
  </si>
  <si>
    <t>Ton indvejet</t>
  </si>
  <si>
    <t>Estimerede antal sten</t>
  </si>
  <si>
    <t>Total:</t>
  </si>
  <si>
    <t>Røde løbere</t>
  </si>
  <si>
    <t>Gule løbere</t>
  </si>
  <si>
    <t>Total renset:</t>
  </si>
  <si>
    <t>Total rest på råvare plads</t>
  </si>
  <si>
    <t>Hele sten tilbage til produktion</t>
  </si>
  <si>
    <t>løbere</t>
  </si>
  <si>
    <t>Rensede sten på paller</t>
  </si>
  <si>
    <t>Leveret</t>
  </si>
  <si>
    <t>Kørt igennem produktion</t>
  </si>
  <si>
    <t>Råvare lager (tons)</t>
  </si>
  <si>
    <t>Note</t>
  </si>
  <si>
    <t>Stikprøve - Leveret i containere</t>
  </si>
  <si>
    <t>Stikprøve</t>
  </si>
  <si>
    <t>Gennemsnit sten / tons i produktionen</t>
  </si>
  <si>
    <t>status sendt d. 7/11</t>
  </si>
  <si>
    <t>Estimerede sten pr. tons</t>
  </si>
  <si>
    <t>Løbere</t>
  </si>
  <si>
    <t>Udarbejdet d. 21/11-2025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</si>
</sst>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1" fontId="2" fillId="0" borderId="0" xfId="0" applyNumberFormat="1" applyFont="1"/>
    <xf numFmtId="0" fontId="4" fillId="0" borderId="0" xfId="0" applyFont="1"/>
    <xf numFmtId="16" fontId="0" fillId="0" borderId="0" xfId="0" applyNumberFormat="1"/>
    <xf numFmtId="0" fontId="2" fillId="0" borderId="0" xfId="0" applyFont="1" applyAlignment="1">
      <alignment horizontal="right"/>
    </xf>
    <xf numFmtId="0" fontId="2" fillId="0" borderId="1" xfId="0" applyFont="1" applyBorder="1"/>
    <xf numFmtId="1" fontId="2" fillId="0" borderId="1" xfId="0" applyNumberFormat="1" applyFont="1" applyBorder="1"/>
    <xf numFmtId="0" fontId="5" fillId="0" borderId="0" xfId="0" applyFont="1" applyAlignment="1">
      <alignment horizontal="center"/>
    </xf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/>
    <xf numFmtId="0" fontId="2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3" xfId="0" applyBorder="1"/>
    <xf numFmtId="0" fontId="0" fillId="0" borderId="2" xfId="0" applyBorder="1"/>
    <xf numFmtId="1" fontId="0" fillId="0" borderId="1" xfId="0" applyNumberFormat="1" applyBorder="1"/>
    <xf numFmtId="164" fontId="0" fillId="0" borderId="1" xfId="1" applyNumberFormat="1" applyFont="1" applyBorder="1"/>
    <xf numFmtId="164" fontId="0" fillId="0" borderId="0" xfId="0" applyNumberFormat="1"/>
    <xf numFmtId="0" fontId="6" fillId="0" borderId="0" xfId="0" applyFont="1"/>
    <xf numFmtId="0" fontId="2" fillId="0" borderId="0" xfId="0" applyFont="1" applyAlignment="1">
      <alignment horizontal="left"/>
    </xf>
    <xf numFmtId="0" fontId="7" fillId="0" borderId="1" xfId="0" applyFont="1" applyBorder="1"/>
    <xf numFmtId="0" fontId="0" fillId="0" borderId="3" xfId="0" applyBorder="1" applyAlignment="1">
      <alignment horizontal="right"/>
    </xf>
    <xf numFmtId="0" fontId="2" fillId="0" borderId="2" xfId="0" applyFont="1" applyBorder="1"/>
    <xf numFmtId="14" fontId="0" fillId="0" borderId="0" xfId="0" applyNumberFormat="1" applyAlignment="1">
      <alignment horizontal="right"/>
    </xf>
    <xf numFmtId="1" fontId="2" fillId="2" borderId="0" xfId="0" applyNumberFormat="1" applyFont="1" applyFill="1" applyAlignment="1">
      <alignment horizontal="right"/>
    </xf>
    <xf numFmtId="1" fontId="0" fillId="0" borderId="0" xfId="0" applyNumberFormat="1"/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0" fillId="0" borderId="4" xfId="0" applyBorder="1"/>
    <xf numFmtId="0" fontId="0" fillId="0" borderId="5" xfId="0" applyBorder="1"/>
    <xf numFmtId="14" fontId="0" fillId="0" borderId="5" xfId="0" applyNumberFormat="1" applyBorder="1" applyAlignment="1">
      <alignment horizontal="right"/>
    </xf>
    <xf numFmtId="0" fontId="2" fillId="0" borderId="5" xfId="0" applyFont="1" applyBorder="1"/>
    <xf numFmtId="1" fontId="2" fillId="2" borderId="5" xfId="0" applyNumberFormat="1" applyFont="1" applyFill="1" applyBorder="1" applyAlignment="1">
      <alignment horizontal="right"/>
    </xf>
    <xf numFmtId="0" fontId="0" fillId="0" borderId="6" xfId="0" applyBorder="1" applyAlignment="1">
      <alignment horizontal="right"/>
    </xf>
    <xf numFmtId="1" fontId="0" fillId="0" borderId="5" xfId="0" applyNumberFormat="1" applyBorder="1"/>
    <xf numFmtId="0" fontId="6" fillId="0" borderId="7" xfId="0" applyFont="1" applyBorder="1"/>
    <xf numFmtId="0" fontId="0" fillId="0" borderId="8" xfId="0" applyBorder="1"/>
    <xf numFmtId="0" fontId="6" fillId="0" borderId="9" xfId="0" applyFont="1" applyBorder="1"/>
    <xf numFmtId="0" fontId="0" fillId="0" borderId="10" xfId="0" applyBorder="1"/>
    <xf numFmtId="0" fontId="0" fillId="0" borderId="11" xfId="0" applyBorder="1"/>
    <xf numFmtId="14" fontId="0" fillId="0" borderId="11" xfId="0" applyNumberFormat="1" applyBorder="1" applyAlignment="1">
      <alignment horizontal="right"/>
    </xf>
    <xf numFmtId="0" fontId="2" fillId="0" borderId="11" xfId="0" applyFont="1" applyBorder="1"/>
    <xf numFmtId="0" fontId="0" fillId="0" borderId="11" xfId="0" applyBorder="1" applyAlignment="1">
      <alignment horizontal="right"/>
    </xf>
    <xf numFmtId="1" fontId="2" fillId="2" borderId="11" xfId="0" applyNumberFormat="1" applyFont="1" applyFill="1" applyBorder="1" applyAlignment="1">
      <alignment horizontal="right"/>
    </xf>
    <xf numFmtId="0" fontId="0" fillId="0" borderId="12" xfId="0" applyBorder="1" applyAlignment="1">
      <alignment horizontal="right"/>
    </xf>
    <xf numFmtId="1" fontId="0" fillId="0" borderId="11" xfId="0" applyNumberFormat="1" applyBorder="1"/>
    <xf numFmtId="0" fontId="6" fillId="0" borderId="13" xfId="0" applyFont="1" applyBorder="1"/>
    <xf numFmtId="16" fontId="0" fillId="0" borderId="1" xfId="0" applyNumberFormat="1" applyBorder="1"/>
    <xf numFmtId="164" fontId="2" fillId="3" borderId="0" xfId="1" applyNumberFormat="1" applyFont="1" applyFill="1"/>
    <xf numFmtId="164" fontId="2" fillId="4" borderId="0" xfId="1" applyNumberFormat="1" applyFont="1" applyFill="1"/>
  </cellXfs>
  <cellStyles count="2">
    <cellStyle name="K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9CA9E-AAC4-4AF9-9376-3CE4191C0E35}">
  <dimension ref="B1:K69"/>
  <sheetViews>
    <sheetView tabSelected="1" topLeftCell="A40" workbookViewId="0">
      <selection activeCell="J32" sqref="J32"/>
    </sheetView>
  </sheetViews>
  <sheetFormatPr defaultRowHeight="14.5" x14ac:dyDescent="0.35"/>
  <cols>
    <col min="2" max="2" width="12.453125" customWidth="1"/>
    <col min="3" max="3" width="24" bestFit="1" customWidth="1"/>
    <col min="4" max="4" width="10.453125" bestFit="1" customWidth="1"/>
    <col min="5" max="5" width="9.54296875" bestFit="1" customWidth="1"/>
    <col min="6" max="6" width="13.1796875" customWidth="1"/>
    <col min="7" max="7" width="19.453125" customWidth="1"/>
    <col min="8" max="8" width="8.453125" bestFit="1" customWidth="1"/>
    <col min="10" max="10" width="21" bestFit="1" customWidth="1"/>
    <col min="11" max="11" width="27.26953125" bestFit="1" customWidth="1"/>
  </cols>
  <sheetData>
    <row r="1" spans="2:11" x14ac:dyDescent="0.35">
      <c r="B1" t="s">
        <v>29</v>
      </c>
    </row>
    <row r="3" spans="2:11" ht="18.5" x14ac:dyDescent="0.45">
      <c r="B3" s="3" t="s">
        <v>0</v>
      </c>
    </row>
    <row r="4" spans="2:11" ht="29.5" thickBot="1" x14ac:dyDescent="0.4">
      <c r="B4" s="20" t="s">
        <v>3</v>
      </c>
      <c r="C4" s="20" t="s">
        <v>4</v>
      </c>
      <c r="D4" s="20" t="s">
        <v>5</v>
      </c>
      <c r="E4" s="20" t="s">
        <v>6</v>
      </c>
      <c r="F4" s="27" t="s">
        <v>7</v>
      </c>
      <c r="G4" s="28" t="s">
        <v>8</v>
      </c>
      <c r="H4" s="29" t="s">
        <v>9</v>
      </c>
      <c r="J4" s="1" t="s">
        <v>10</v>
      </c>
      <c r="K4" s="1" t="s">
        <v>22</v>
      </c>
    </row>
    <row r="5" spans="2:11" x14ac:dyDescent="0.35">
      <c r="B5" s="30" t="s">
        <v>1</v>
      </c>
      <c r="C5" s="31" t="s">
        <v>2</v>
      </c>
      <c r="D5" s="32">
        <v>45957</v>
      </c>
      <c r="E5" s="33">
        <v>3014</v>
      </c>
      <c r="F5" s="31">
        <v>1</v>
      </c>
      <c r="G5" s="34">
        <v>170.29411764705884</v>
      </c>
      <c r="H5" s="35">
        <v>37.6</v>
      </c>
      <c r="I5" s="31"/>
      <c r="J5" s="36">
        <f>H5*G5</f>
        <v>6403.0588235294126</v>
      </c>
      <c r="K5" s="37" t="s">
        <v>24</v>
      </c>
    </row>
    <row r="6" spans="2:11" x14ac:dyDescent="0.35">
      <c r="B6" s="38" t="s">
        <v>1</v>
      </c>
      <c r="C6" t="s">
        <v>2</v>
      </c>
      <c r="D6" s="24">
        <v>45959</v>
      </c>
      <c r="E6" s="1">
        <v>3014</v>
      </c>
      <c r="F6">
        <v>2</v>
      </c>
      <c r="G6" s="25">
        <v>160.71428571428569</v>
      </c>
      <c r="H6" s="22">
        <v>38.119999999999997</v>
      </c>
      <c r="J6" s="26">
        <f t="shared" ref="J6:J18" si="0">H6*G6</f>
        <v>6126.4285714285706</v>
      </c>
      <c r="K6" s="39" t="s">
        <v>24</v>
      </c>
    </row>
    <row r="7" spans="2:11" x14ac:dyDescent="0.35">
      <c r="B7" s="38" t="s">
        <v>1</v>
      </c>
      <c r="C7" t="s">
        <v>2</v>
      </c>
      <c r="D7" s="24">
        <v>45964</v>
      </c>
      <c r="E7" s="1">
        <v>3014</v>
      </c>
      <c r="F7">
        <v>3</v>
      </c>
      <c r="G7" s="25">
        <v>160.71428571428569</v>
      </c>
      <c r="H7" s="22">
        <v>37.92</v>
      </c>
      <c r="J7" s="26">
        <f t="shared" si="0"/>
        <v>6094.2857142857138</v>
      </c>
      <c r="K7" s="39"/>
    </row>
    <row r="8" spans="2:11" x14ac:dyDescent="0.35">
      <c r="B8" s="38" t="s">
        <v>1</v>
      </c>
      <c r="C8" t="s">
        <v>2</v>
      </c>
      <c r="D8" s="24">
        <v>45964</v>
      </c>
      <c r="E8" s="1">
        <v>3014</v>
      </c>
      <c r="F8">
        <v>4</v>
      </c>
      <c r="G8" s="25">
        <v>105</v>
      </c>
      <c r="H8" s="22">
        <v>32.72</v>
      </c>
      <c r="J8" s="26">
        <f t="shared" si="0"/>
        <v>3435.6</v>
      </c>
      <c r="K8" s="39" t="s">
        <v>24</v>
      </c>
    </row>
    <row r="9" spans="2:11" x14ac:dyDescent="0.35">
      <c r="B9" s="38" t="s">
        <v>1</v>
      </c>
      <c r="C9" t="s">
        <v>2</v>
      </c>
      <c r="D9" s="24">
        <v>45966</v>
      </c>
      <c r="E9" s="1">
        <v>3014</v>
      </c>
      <c r="F9">
        <v>5</v>
      </c>
      <c r="G9" s="25">
        <v>80</v>
      </c>
      <c r="H9" s="22">
        <v>36.299999999999997</v>
      </c>
      <c r="J9" s="26">
        <f t="shared" si="0"/>
        <v>2904</v>
      </c>
      <c r="K9" s="39" t="s">
        <v>24</v>
      </c>
    </row>
    <row r="10" spans="2:11" x14ac:dyDescent="0.35">
      <c r="B10" s="38" t="s">
        <v>1</v>
      </c>
      <c r="C10" t="s">
        <v>2</v>
      </c>
      <c r="D10" s="24">
        <v>45967</v>
      </c>
      <c r="E10" s="1">
        <v>3014</v>
      </c>
      <c r="F10">
        <v>6</v>
      </c>
      <c r="G10" s="25">
        <v>71.71875</v>
      </c>
      <c r="H10" s="22">
        <v>36.880000000000003</v>
      </c>
      <c r="J10" s="26">
        <f t="shared" si="0"/>
        <v>2644.9875000000002</v>
      </c>
      <c r="K10" s="39" t="s">
        <v>24</v>
      </c>
    </row>
    <row r="11" spans="2:11" x14ac:dyDescent="0.35">
      <c r="B11" s="38" t="s">
        <v>1</v>
      </c>
      <c r="C11" t="s">
        <v>2</v>
      </c>
      <c r="D11" s="24">
        <v>45971</v>
      </c>
      <c r="E11" s="1">
        <v>3014</v>
      </c>
      <c r="F11">
        <v>7</v>
      </c>
      <c r="G11" s="25">
        <v>100</v>
      </c>
      <c r="H11" s="22">
        <v>37.92</v>
      </c>
      <c r="J11" s="26">
        <f t="shared" si="0"/>
        <v>3792</v>
      </c>
      <c r="K11" s="39" t="s">
        <v>24</v>
      </c>
    </row>
    <row r="12" spans="2:11" x14ac:dyDescent="0.35">
      <c r="B12" s="38" t="s">
        <v>1</v>
      </c>
      <c r="C12" t="s">
        <v>2</v>
      </c>
      <c r="D12" s="24">
        <v>45971</v>
      </c>
      <c r="E12" s="1">
        <v>3014</v>
      </c>
      <c r="F12">
        <v>8</v>
      </c>
      <c r="G12" s="25">
        <v>100</v>
      </c>
      <c r="H12" s="22">
        <v>38.68</v>
      </c>
      <c r="J12" s="26">
        <f t="shared" si="0"/>
        <v>3868</v>
      </c>
      <c r="K12" s="39"/>
    </row>
    <row r="13" spans="2:11" x14ac:dyDescent="0.35">
      <c r="B13" s="38" t="s">
        <v>1</v>
      </c>
      <c r="C13" t="s">
        <v>2</v>
      </c>
      <c r="D13" s="24">
        <v>45972</v>
      </c>
      <c r="E13" s="1">
        <v>3014</v>
      </c>
      <c r="F13">
        <v>9</v>
      </c>
      <c r="G13" s="25">
        <v>100</v>
      </c>
      <c r="H13" s="22">
        <v>36.92</v>
      </c>
      <c r="J13" s="26">
        <f t="shared" si="0"/>
        <v>3692</v>
      </c>
      <c r="K13" s="39"/>
    </row>
    <row r="14" spans="2:11" x14ac:dyDescent="0.35">
      <c r="B14" s="38" t="s">
        <v>1</v>
      </c>
      <c r="C14" t="s">
        <v>2</v>
      </c>
      <c r="D14" s="24">
        <v>45973</v>
      </c>
      <c r="E14" s="1">
        <v>3014</v>
      </c>
      <c r="F14">
        <v>10</v>
      </c>
      <c r="G14" s="25">
        <v>100</v>
      </c>
      <c r="H14" s="22">
        <v>39.880000000000003</v>
      </c>
      <c r="J14" s="26">
        <f t="shared" si="0"/>
        <v>3988.0000000000005</v>
      </c>
      <c r="K14" s="39"/>
    </row>
    <row r="15" spans="2:11" x14ac:dyDescent="0.35">
      <c r="B15" s="38" t="s">
        <v>1</v>
      </c>
      <c r="C15" t="s">
        <v>2</v>
      </c>
      <c r="D15" s="24">
        <v>45973</v>
      </c>
      <c r="E15" s="1">
        <v>3014</v>
      </c>
      <c r="F15">
        <v>11</v>
      </c>
      <c r="G15" s="25">
        <v>100</v>
      </c>
      <c r="H15" s="22">
        <v>38.380000000000003</v>
      </c>
      <c r="J15" s="26">
        <f t="shared" si="0"/>
        <v>3838.0000000000005</v>
      </c>
      <c r="K15" s="39"/>
    </row>
    <row r="16" spans="2:11" x14ac:dyDescent="0.35">
      <c r="B16" s="38" t="s">
        <v>1</v>
      </c>
      <c r="C16" t="s">
        <v>2</v>
      </c>
      <c r="D16" s="24">
        <v>45974</v>
      </c>
      <c r="E16" s="1">
        <v>3014</v>
      </c>
      <c r="F16">
        <v>12</v>
      </c>
      <c r="G16" s="25">
        <v>113</v>
      </c>
      <c r="H16" s="22">
        <v>38.6</v>
      </c>
      <c r="J16" s="26">
        <f t="shared" si="0"/>
        <v>4361.8</v>
      </c>
      <c r="K16" s="39" t="s">
        <v>24</v>
      </c>
    </row>
    <row r="17" spans="2:11" x14ac:dyDescent="0.35">
      <c r="B17" s="38" t="s">
        <v>1</v>
      </c>
      <c r="C17" t="s">
        <v>2</v>
      </c>
      <c r="D17" s="24">
        <v>45974</v>
      </c>
      <c r="E17" s="1">
        <v>3014</v>
      </c>
      <c r="F17">
        <v>13</v>
      </c>
      <c r="G17" s="25">
        <v>57.411764705882355</v>
      </c>
      <c r="H17" s="22">
        <v>40.6</v>
      </c>
      <c r="J17" s="26">
        <f t="shared" si="0"/>
        <v>2330.9176470588236</v>
      </c>
      <c r="K17" s="39" t="s">
        <v>24</v>
      </c>
    </row>
    <row r="18" spans="2:11" ht="15" thickBot="1" x14ac:dyDescent="0.4">
      <c r="B18" s="40" t="s">
        <v>1</v>
      </c>
      <c r="C18" s="41" t="s">
        <v>2</v>
      </c>
      <c r="D18" s="42">
        <v>45975</v>
      </c>
      <c r="E18" s="43">
        <v>3014</v>
      </c>
      <c r="F18" s="44">
        <v>14</v>
      </c>
      <c r="G18" s="45">
        <v>146.4</v>
      </c>
      <c r="H18" s="46">
        <v>29.62</v>
      </c>
      <c r="I18" s="41"/>
      <c r="J18" s="47">
        <f t="shared" si="0"/>
        <v>4336.3680000000004</v>
      </c>
      <c r="K18" s="48" t="s">
        <v>23</v>
      </c>
    </row>
    <row r="19" spans="2:11" x14ac:dyDescent="0.35">
      <c r="H19" s="23">
        <f>SUM(H5:H18)</f>
        <v>520.1400000000001</v>
      </c>
      <c r="I19" s="6" t="s">
        <v>11</v>
      </c>
      <c r="J19" s="7">
        <f>SUM(J5:J18)</f>
        <v>57815.446256302523</v>
      </c>
      <c r="K19" s="21" t="s">
        <v>28</v>
      </c>
    </row>
    <row r="20" spans="2:11" x14ac:dyDescent="0.35">
      <c r="J20" s="2">
        <f>J19/H19</f>
        <v>111.15362451705793</v>
      </c>
      <c r="K20" s="20" t="s">
        <v>27</v>
      </c>
    </row>
    <row r="21" spans="2:11" ht="18.5" x14ac:dyDescent="0.45">
      <c r="B21" s="3" t="s">
        <v>18</v>
      </c>
    </row>
    <row r="22" spans="2:11" ht="23.25" customHeight="1" x14ac:dyDescent="0.35">
      <c r="B22" s="4">
        <v>45966</v>
      </c>
      <c r="C22" t="s">
        <v>12</v>
      </c>
      <c r="D22">
        <v>3840</v>
      </c>
      <c r="F22" t="s">
        <v>13</v>
      </c>
      <c r="G22">
        <v>5760</v>
      </c>
    </row>
    <row r="23" spans="2:11" x14ac:dyDescent="0.35">
      <c r="B23" s="4">
        <v>45967</v>
      </c>
      <c r="C23" t="s">
        <v>12</v>
      </c>
      <c r="D23">
        <v>1600</v>
      </c>
      <c r="F23" t="s">
        <v>13</v>
      </c>
      <c r="G23">
        <v>4160</v>
      </c>
    </row>
    <row r="24" spans="2:11" x14ac:dyDescent="0.35">
      <c r="B24" s="4">
        <v>45968</v>
      </c>
      <c r="C24" t="s">
        <v>12</v>
      </c>
      <c r="D24">
        <v>640</v>
      </c>
      <c r="F24" t="s">
        <v>13</v>
      </c>
      <c r="G24">
        <v>1920</v>
      </c>
    </row>
    <row r="25" spans="2:11" x14ac:dyDescent="0.35">
      <c r="B25" s="4">
        <v>45971</v>
      </c>
      <c r="C25" t="s">
        <v>12</v>
      </c>
      <c r="D25">
        <v>1600</v>
      </c>
      <c r="F25" t="s">
        <v>13</v>
      </c>
      <c r="G25">
        <v>4480</v>
      </c>
    </row>
    <row r="26" spans="2:11" x14ac:dyDescent="0.35">
      <c r="B26" s="4">
        <v>45972</v>
      </c>
      <c r="C26" t="s">
        <v>12</v>
      </c>
      <c r="D26">
        <v>1920</v>
      </c>
      <c r="F26" t="s">
        <v>13</v>
      </c>
      <c r="G26">
        <v>4160</v>
      </c>
    </row>
    <row r="27" spans="2:11" x14ac:dyDescent="0.35">
      <c r="B27" s="4">
        <v>45973</v>
      </c>
      <c r="C27" t="s">
        <v>12</v>
      </c>
      <c r="D27">
        <v>1280</v>
      </c>
      <c r="F27" t="s">
        <v>13</v>
      </c>
      <c r="G27">
        <v>4480</v>
      </c>
    </row>
    <row r="28" spans="2:11" x14ac:dyDescent="0.35">
      <c r="B28" s="4">
        <v>45974</v>
      </c>
      <c r="C28" t="s">
        <v>12</v>
      </c>
      <c r="D28">
        <v>1280</v>
      </c>
      <c r="F28" t="s">
        <v>13</v>
      </c>
      <c r="G28">
        <v>3200</v>
      </c>
    </row>
    <row r="29" spans="2:11" x14ac:dyDescent="0.35">
      <c r="B29" s="4">
        <v>45975</v>
      </c>
      <c r="C29" t="s">
        <v>12</v>
      </c>
      <c r="D29">
        <v>640</v>
      </c>
      <c r="F29" t="s">
        <v>13</v>
      </c>
      <c r="G29">
        <v>1600</v>
      </c>
    </row>
    <row r="30" spans="2:11" x14ac:dyDescent="0.35">
      <c r="B30" s="4">
        <v>45978</v>
      </c>
      <c r="C30" t="s">
        <v>12</v>
      </c>
      <c r="D30">
        <v>960</v>
      </c>
      <c r="F30" t="s">
        <v>13</v>
      </c>
      <c r="G30">
        <v>3840</v>
      </c>
    </row>
    <row r="31" spans="2:11" x14ac:dyDescent="0.35">
      <c r="B31" s="4">
        <v>45979</v>
      </c>
      <c r="C31" t="s">
        <v>12</v>
      </c>
      <c r="D31">
        <v>1920</v>
      </c>
      <c r="F31" t="s">
        <v>13</v>
      </c>
      <c r="G31">
        <v>2560</v>
      </c>
    </row>
    <row r="32" spans="2:11" x14ac:dyDescent="0.35">
      <c r="B32" s="4">
        <v>45980</v>
      </c>
      <c r="C32" t="s">
        <v>12</v>
      </c>
      <c r="D32">
        <v>2320</v>
      </c>
      <c r="F32" t="s">
        <v>13</v>
      </c>
      <c r="G32">
        <v>2640</v>
      </c>
    </row>
    <row r="33" spans="2:7" x14ac:dyDescent="0.35">
      <c r="B33" s="49">
        <v>45981</v>
      </c>
      <c r="C33" s="9" t="s">
        <v>12</v>
      </c>
      <c r="D33" s="9"/>
      <c r="E33" s="9"/>
      <c r="F33" s="9" t="s">
        <v>13</v>
      </c>
      <c r="G33" s="9">
        <v>160</v>
      </c>
    </row>
    <row r="34" spans="2:7" x14ac:dyDescent="0.35">
      <c r="C34" s="5" t="s">
        <v>14</v>
      </c>
      <c r="D34" s="50">
        <f>SUM(D22:D33)</f>
        <v>18000</v>
      </c>
      <c r="F34" s="5" t="s">
        <v>14</v>
      </c>
      <c r="G34" s="51">
        <f>SUM(G22:G33)</f>
        <v>38960</v>
      </c>
    </row>
    <row r="39" spans="2:7" ht="18.5" x14ac:dyDescent="0.45">
      <c r="B39" s="11" t="s">
        <v>21</v>
      </c>
      <c r="C39" s="9"/>
      <c r="D39" s="12" t="s">
        <v>19</v>
      </c>
      <c r="E39" s="6" t="s">
        <v>20</v>
      </c>
      <c r="F39" s="9"/>
    </row>
    <row r="40" spans="2:7" x14ac:dyDescent="0.35">
      <c r="D40" s="13">
        <v>37.6</v>
      </c>
    </row>
    <row r="41" spans="2:7" x14ac:dyDescent="0.35">
      <c r="D41" s="13">
        <v>38.119999999999997</v>
      </c>
    </row>
    <row r="42" spans="2:7" x14ac:dyDescent="0.35">
      <c r="D42" s="13">
        <v>37.92</v>
      </c>
    </row>
    <row r="43" spans="2:7" x14ac:dyDescent="0.35">
      <c r="D43" s="13">
        <v>32.72</v>
      </c>
    </row>
    <row r="44" spans="2:7" x14ac:dyDescent="0.35">
      <c r="D44" s="14"/>
      <c r="E44" s="8">
        <v>-16.41</v>
      </c>
    </row>
    <row r="45" spans="2:7" x14ac:dyDescent="0.35">
      <c r="D45" s="13">
        <v>36.299999999999997</v>
      </c>
    </row>
    <row r="46" spans="2:7" x14ac:dyDescent="0.35">
      <c r="D46" s="13">
        <v>36.880000000000003</v>
      </c>
    </row>
    <row r="47" spans="2:7" x14ac:dyDescent="0.35">
      <c r="D47" s="14"/>
      <c r="E47" s="8">
        <v>-68.88</v>
      </c>
    </row>
    <row r="48" spans="2:7" x14ac:dyDescent="0.35">
      <c r="D48" s="14"/>
      <c r="E48" s="8">
        <v>-4.25</v>
      </c>
    </row>
    <row r="49" spans="4:6" x14ac:dyDescent="0.35">
      <c r="D49" s="15"/>
      <c r="E49" s="10">
        <v>-51.44</v>
      </c>
      <c r="F49" s="19" t="s">
        <v>26</v>
      </c>
    </row>
    <row r="50" spans="4:6" x14ac:dyDescent="0.35">
      <c r="D50" s="14"/>
      <c r="E50" s="8">
        <v>-43</v>
      </c>
    </row>
    <row r="51" spans="4:6" x14ac:dyDescent="0.35">
      <c r="D51" s="14">
        <v>37.92</v>
      </c>
      <c r="E51" s="8"/>
    </row>
    <row r="52" spans="4:6" x14ac:dyDescent="0.35">
      <c r="D52" s="14">
        <v>38.68</v>
      </c>
      <c r="E52" s="8"/>
    </row>
    <row r="53" spans="4:6" x14ac:dyDescent="0.35">
      <c r="D53" s="14"/>
      <c r="E53" s="8">
        <v>-55.91</v>
      </c>
    </row>
    <row r="54" spans="4:6" x14ac:dyDescent="0.35">
      <c r="D54" s="14">
        <v>36.92</v>
      </c>
      <c r="E54" s="8"/>
    </row>
    <row r="55" spans="4:6" x14ac:dyDescent="0.35">
      <c r="D55" s="14"/>
      <c r="E55" s="8">
        <v>-67.06</v>
      </c>
    </row>
    <row r="56" spans="4:6" x14ac:dyDescent="0.35">
      <c r="D56" s="14">
        <v>39.880000000000003</v>
      </c>
      <c r="E56" s="8"/>
    </row>
    <row r="57" spans="4:6" x14ac:dyDescent="0.35">
      <c r="D57" s="14">
        <v>38.380000000000003</v>
      </c>
      <c r="E57" s="8"/>
    </row>
    <row r="58" spans="4:6" x14ac:dyDescent="0.35">
      <c r="D58" s="14"/>
      <c r="E58" s="8">
        <v>-65.56</v>
      </c>
    </row>
    <row r="59" spans="4:6" x14ac:dyDescent="0.35">
      <c r="D59" s="14">
        <v>40.6</v>
      </c>
      <c r="E59" s="8"/>
    </row>
    <row r="60" spans="4:6" x14ac:dyDescent="0.35">
      <c r="D60" s="14">
        <v>38.6</v>
      </c>
      <c r="E60" s="8"/>
    </row>
    <row r="61" spans="4:6" x14ac:dyDescent="0.35">
      <c r="D61" s="14"/>
      <c r="E61" s="8">
        <v>-57.54</v>
      </c>
    </row>
    <row r="62" spans="4:6" x14ac:dyDescent="0.35">
      <c r="D62" s="14">
        <v>29.62</v>
      </c>
      <c r="E62" s="8"/>
    </row>
    <row r="63" spans="4:6" x14ac:dyDescent="0.35">
      <c r="D63" s="14"/>
      <c r="E63" s="8">
        <v>-31.72</v>
      </c>
    </row>
    <row r="64" spans="4:6" x14ac:dyDescent="0.35">
      <c r="D64" s="14"/>
      <c r="E64" s="8">
        <v>-49.52</v>
      </c>
    </row>
    <row r="65" spans="3:9" x14ac:dyDescent="0.35">
      <c r="C65" s="9"/>
      <c r="D65" s="15"/>
      <c r="E65" s="10">
        <v>-8.85</v>
      </c>
    </row>
    <row r="66" spans="3:9" x14ac:dyDescent="0.35">
      <c r="C66" s="9"/>
      <c r="D66" s="15">
        <f>SUM(D40:D65)</f>
        <v>520.1400000000001</v>
      </c>
      <c r="E66" s="9">
        <f>SUM(E40:E65)</f>
        <v>-520.14</v>
      </c>
      <c r="H66" s="18"/>
      <c r="I66" s="18"/>
    </row>
    <row r="67" spans="3:9" x14ac:dyDescent="0.35">
      <c r="C67" t="s">
        <v>15</v>
      </c>
      <c r="E67" s="1">
        <f>D66+E66</f>
        <v>0</v>
      </c>
    </row>
    <row r="68" spans="3:9" x14ac:dyDescent="0.35">
      <c r="C68" s="9" t="s">
        <v>25</v>
      </c>
      <c r="D68" s="9"/>
      <c r="E68" s="16">
        <f>(D34+G34)/-E66</f>
        <v>109.50897835198217</v>
      </c>
      <c r="F68" s="9" t="s">
        <v>17</v>
      </c>
    </row>
    <row r="69" spans="3:9" x14ac:dyDescent="0.35">
      <c r="C69" s="9" t="s">
        <v>16</v>
      </c>
      <c r="D69" s="9"/>
      <c r="E69" s="17">
        <f>E67*E68</f>
        <v>0</v>
      </c>
      <c r="F69" s="9" t="s">
        <v>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5C73C827EE374EA059FF4C3CFCF5B7" ma:contentTypeVersion="18" ma:contentTypeDescription="Opret et nyt dokument." ma:contentTypeScope="" ma:versionID="fdd83f851f8eed8b2eb66ef5cca175dd">
  <xsd:schema xmlns:xsd="http://www.w3.org/2001/XMLSchema" xmlns:xs="http://www.w3.org/2001/XMLSchema" xmlns:p="http://schemas.microsoft.com/office/2006/metadata/properties" xmlns:ns2="1f469509-01eb-43e0-b5ff-3b1b4e156da8" xmlns:ns3="fe79db78-9afa-4a17-95e3-1de33fe58297" targetNamespace="http://schemas.microsoft.com/office/2006/metadata/properties" ma:root="true" ma:fieldsID="2a1ae315e89a8b809125a01bb3fe4118" ns2:_="" ns3:_="">
    <xsd:import namespace="1f469509-01eb-43e0-b5ff-3b1b4e156da8"/>
    <xsd:import namespace="fe79db78-9afa-4a17-95e3-1de33fe58297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OCR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469509-01eb-43e0-b5ff-3b1b4e156da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8ab317c-a678-4345-bf9b-8322a4d5ad4e}" ma:internalName="TaxCatchAll" ma:showField="CatchAllData" ma:web="1f469509-01eb-43e0-b5ff-3b1b4e156d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e79db78-9afa-4a17-95e3-1de33fe582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Billedmærker" ma:readOnly="false" ma:fieldId="{5cf76f15-5ced-4ddc-b409-7134ff3c332f}" ma:taxonomyMulti="true" ma:sspId="d9aa9128-f668-4e14-b3ee-d0ca88d247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e79db78-9afa-4a17-95e3-1de33fe58297">
      <Terms xmlns="http://schemas.microsoft.com/office/infopath/2007/PartnerControls"/>
    </lcf76f155ced4ddcb4097134ff3c332f>
    <TaxCatchAll xmlns="1f469509-01eb-43e0-b5ff-3b1b4e156da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0839A3-F0F7-4095-BBA4-F78507F7CD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469509-01eb-43e0-b5ff-3b1b4e156da8"/>
    <ds:schemaRef ds:uri="fe79db78-9afa-4a17-95e3-1de33fe582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1D375CC-8838-4DE2-B379-C11FE9E1BDF1}">
  <ds:schemaRefs>
    <ds:schemaRef ds:uri="http://schemas.microsoft.com/office/2006/metadata/properties"/>
    <ds:schemaRef ds:uri="http://schemas.microsoft.com/office/infopath/2007/PartnerControls"/>
    <ds:schemaRef ds:uri="fe79db78-9afa-4a17-95e3-1de33fe58297"/>
    <ds:schemaRef ds:uri="1f469509-01eb-43e0-b5ff-3b1b4e156da8"/>
  </ds:schemaRefs>
</ds:datastoreItem>
</file>

<file path=customXml/itemProps3.xml><?xml version="1.0" encoding="utf-8"?>
<ds:datastoreItem xmlns:ds="http://schemas.openxmlformats.org/officeDocument/2006/customXml" ds:itemID="{7E85F9D1-AAEB-478F-A883-C7911ED53AB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 Berg Johannesen</dc:creator>
  <cp:lastModifiedBy>Anders Berg Johannesen</cp:lastModifiedBy>
  <dcterms:created xsi:type="dcterms:W3CDTF">2025-11-07T07:14:38Z</dcterms:created>
  <dcterms:modified xsi:type="dcterms:W3CDTF">2025-11-21T11:51:12Z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0x0101007F5C73C827EE374EA059FF4C3CFCF5B7</vt:lpwstr>
  </property>
  <property fmtid="{D5CDD505-2E9C-101B-9397-08002B2CF9AE}" pid="3" name="MediaServiceImageTags">
    <vt:lpwstr/>
  </property>
</Properties>
</file>